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'Вып.плана._9'!$13:$15</definedName>
    <definedName name="_xlnm.Print_Area" localSheetId="0">'Вып.плана._9'!$B$2:$R$53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<sst xmlns="http://schemas.openxmlformats.org/spreadsheetml/2006/main" count="89" uniqueCount="89">
  <si>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</si>
  <si>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</si>
  <si>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</si>
  <si>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</si>
  <si>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</si>
  <si>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</si>
  <si>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</si>
  <si>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</si>
  <si>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</si>
  <si>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</si>
  <si>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</si>
  <si>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</si>
  <si>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</si>
  <si>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</si>
  <si>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ВСЕГО ДОХОДОВ</t>
  </si>
  <si>
    <t>_______________________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</si>
  <si>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</si>
  <si>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</si>
  <si>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</si>
  <si>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</si>
  <si>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</si>
  <si>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</si>
  <si>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</si>
  <si>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</si>
  <si>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</si>
  <si>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</si>
  <si>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</si>
  <si>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</si>
  <si>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</si>
  <si>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</si>
  <si>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</si>
  <si>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</si>
  <si>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</si>
  <si>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</si>
  <si>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</si>
  <si>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</si>
  <si>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</si>
  <si>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</si>
  <si>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</si>
  <si>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</si>
  <si>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</si>
  <si>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</si>
  <si>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</si>
  <si>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% исполнения</t>
  </si>
  <si>
    <t>000 2 02 04000 00 0000 151</t>
  </si>
  <si>
    <t>Д О Х О Д Ы</t>
  </si>
  <si>
    <t>классификации операций сектора государственного управления, относящихся к доходам бюджета</t>
  </si>
  <si>
    <r>
      <t xml:space="preserve">Код дохода
</t>
    </r>
    <r>
      <rPr>
        <b/>
        <sz val="12"/>
        <rFont val="Times New Roman"/>
        <family val="1"/>
      </rPr>
      <t xml:space="preserve">
</t>
    </r>
  </si>
  <si>
    <t>бюджета сельского поселения Верхнеказымский за 2009 год по кодам видов доходов, подвидов доходов,</t>
  </si>
  <si>
    <t>182 1 01 02010 01 0000 110</t>
  </si>
  <si>
    <t>1.1.НАЛОГИ НА ПРИБЫЛЬ, ДОХОДЫ</t>
  </si>
  <si>
    <t>1.1.1.Налог на доходы физических лиц</t>
  </si>
  <si>
    <t>1.1.1.2.Налог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</si>
  <si>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1.1.1.2.1.Налог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</si>
  <si>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</si>
  <si>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</si>
  <si>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</si>
  <si>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</si>
  <si>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</si>
  <si>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</si>
  <si>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</si>
  <si>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</si>
  <si>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</si>
  <si>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</si>
  <si>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</si>
  <si>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</si>
  <si>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>1.6.Возврат остатков субсидий и субвенций и иных межбюджетных трансфертов, имеющих целевое назначение, прошлых лет</t>
  </si>
  <si>
    <t>1.6.1.Возврат остатков субсидий и субвенций и иных межбюджетных трансфертов, имеющих целевое назначение, прошлых лет, из бюджетов поселений</t>
  </si>
  <si>
    <t>431 1 19 05000 10 0000 151</t>
  </si>
  <si>
    <t xml:space="preserve">2.1.Дотации бюджетам  субъектов Российской Федерации и муниципальных образований </t>
  </si>
  <si>
    <t>2.1.1.Дотации бюджетам поселений на выравнивание бюджетной обеспеченности</t>
  </si>
  <si>
    <t xml:space="preserve">2.2.Субвенции бюджетам субъектов Российской Федерации и муниципальных образований  </t>
  </si>
  <si>
    <t>2.2.1.Субвенции бюджетам поселений на осуществление первичного воинского учета на территориях, где отсутствуют военные комиссариаты</t>
  </si>
  <si>
    <t>2.3.Иные межбюджетные трансферты</t>
  </si>
  <si>
    <t>2.3.1.Прочие межбюджетные трансферты, передаваемые бюджетам поселений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</si>
  <si>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</si>
  <si>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ВСЕГО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</si>
  <si>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</si>
  <si>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</si>
  <si>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утверждено (рублей)</t>
  </si>
  <si>
    <t>исполнено  (рублей)</t>
  </si>
  <si>
    <t>1.1.1.1.Налог на доходы физических лиц с доходов,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</si>
  <si>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</si>
  <si>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431 1 19 00000 00 0000 000</t>
  </si>
  <si>
    <t>000 2 02 04999 10 0000 151</t>
  </si>
  <si>
    <t xml:space="preserve">                                                             сельского поселения Верхнеказымский</t>
  </si>
  <si>
    <t xml:space="preserve">                                                                 к решению Совета депутатов</t>
  </si>
  <si>
    <t xml:space="preserve">                                                                   ПРИЛОЖЕНИЕ 2</t>
  </si>
  <si>
    <t xml:space="preserve">                                                           от                           2010 года  №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</si>
</sst>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0&quot;р.&quot;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8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0" xfId="52" applyNumberFormat="1" applyFont="1" applyFill="1" applyAlignment="1" applyProtection="1">
      <alignment horizontal="centerContinuous" vertical="top"/>
      <protection hidden="1"/>
    </xf>
    <xf numFmtId="0" fontId="9" fillId="0" borderId="11" xfId="52" applyNumberFormat="1" applyFont="1" applyFill="1" applyBorder="1" applyAlignment="1" applyProtection="1">
      <alignment vertical="top" wrapText="1"/>
      <protection hidden="1"/>
    </xf>
    <xf numFmtId="0" fontId="10" fillId="0" borderId="11" xfId="52" applyNumberFormat="1" applyFont="1" applyFill="1" applyBorder="1" applyAlignment="1" applyProtection="1">
      <alignment vertical="top" wrapText="1"/>
      <protection hidden="1"/>
    </xf>
    <xf numFmtId="0" fontId="9" fillId="0" borderId="11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9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1" xfId="52" applyNumberFormat="1" applyFont="1" applyFill="1" applyBorder="1" applyAlignment="1" applyProtection="1">
      <alignment horizontal="center" vertical="center"/>
      <protection hidden="1"/>
    </xf>
    <xf numFmtId="173" fontId="10" fillId="0" borderId="11" xfId="52" applyNumberFormat="1" applyFont="1" applyFill="1" applyBorder="1" applyAlignment="1" applyProtection="1">
      <alignment vertical="center"/>
      <protection hidden="1"/>
    </xf>
    <xf numFmtId="175" fontId="10" fillId="0" borderId="11" xfId="52" applyNumberFormat="1" applyFont="1" applyFill="1" applyBorder="1" applyAlignment="1" applyProtection="1">
      <alignment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/>
      <protection hidden="1"/>
    </xf>
    <xf numFmtId="40" fontId="9" fillId="0" borderId="11" xfId="52" applyNumberFormat="1" applyFont="1" applyFill="1" applyBorder="1" applyAlignment="1" applyProtection="1">
      <alignment vertical="center"/>
      <protection hidden="1"/>
    </xf>
    <xf numFmtId="38" fontId="9" fillId="0" borderId="11" xfId="52" applyNumberFormat="1" applyFont="1" applyFill="1" applyBorder="1" applyAlignment="1" applyProtection="1">
      <alignment vertical="center"/>
      <protection hidden="1"/>
    </xf>
    <xf numFmtId="0" fontId="10" fillId="0" borderId="0" xfId="52" applyNumberFormat="1" applyFont="1" applyFill="1" applyAlignment="1" applyProtection="1">
      <alignment vertical="top"/>
      <protection hidden="1"/>
    </xf>
    <xf numFmtId="0" fontId="10" fillId="0" borderId="0" xfId="52" applyNumberFormat="1" applyFont="1" applyFill="1" applyAlignment="1" applyProtection="1">
      <alignment/>
      <protection hidden="1"/>
    </xf>
    <xf numFmtId="0" fontId="10" fillId="0" borderId="0" xfId="52" applyFont="1" applyProtection="1">
      <alignment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0" fontId="9" fillId="0" borderId="11" xfId="52" applyNumberFormat="1" applyFont="1" applyFill="1" applyBorder="1" applyAlignment="1" applyProtection="1">
      <alignment horizontal="centerContinuous" vertical="center" wrapText="1"/>
      <protection hidden="1"/>
    </xf>
    <xf numFmtId="0" fontId="10" fillId="0" borderId="0" xfId="0" applyFont="1" applyAlignment="1">
      <alignment horizontal="center"/>
    </xf>
    <xf numFmtId="0" fontId="7" fillId="0" borderId="0" xfId="52" applyFont="1" applyAlignment="1" applyProtection="1">
      <alignment horizontal="center"/>
      <protection hidden="1"/>
    </xf>
    <xf numFmtId="0" fontId="10" fillId="0" borderId="11" xfId="52" applyNumberFormat="1" applyFont="1" applyFill="1" applyBorder="1" applyAlignment="1" applyProtection="1">
      <alignment horizontal="center" vertical="center"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4" xfId="52" applyNumberFormat="1" applyFont="1" applyFill="1" applyBorder="1" applyAlignment="1" applyProtection="1">
      <alignment horizontal="centerContinuous" vertical="center"/>
      <protection hidden="1"/>
    </xf>
    <xf numFmtId="0" fontId="10" fillId="0" borderId="11" xfId="52" applyFont="1" applyBorder="1" applyAlignment="1">
      <alignment horizontal="center" vertical="center"/>
      <protection/>
    </xf>
    <xf numFmtId="0" fontId="10" fillId="0" borderId="14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wrapText="1"/>
      <protection hidden="1"/>
    </xf>
    <xf numFmtId="4" fontId="7" fillId="0" borderId="16" xfId="52" applyNumberFormat="1" applyFont="1" applyFill="1" applyBorder="1" applyAlignment="1" applyProtection="1">
      <alignment wrapText="1"/>
      <protection hidden="1"/>
    </xf>
    <xf numFmtId="4" fontId="10" fillId="0" borderId="11" xfId="52" applyNumberFormat="1" applyFont="1" applyFill="1" applyBorder="1" applyAlignment="1" applyProtection="1">
      <alignment horizontal="center" vertical="center"/>
      <protection hidden="1"/>
    </xf>
    <xf numFmtId="4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10" fillId="0" borderId="11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Alignment="1" applyProtection="1">
      <alignment/>
      <protection hidden="1"/>
    </xf>
    <xf numFmtId="4" fontId="9" fillId="0" borderId="11" xfId="52" applyNumberFormat="1" applyFont="1" applyFill="1" applyBorder="1" applyAlignment="1" applyProtection="1">
      <alignment horizontal="center" vertical="center"/>
      <protection hidden="1"/>
    </xf>
    <xf numFmtId="4" fontId="9" fillId="0" borderId="11" xfId="52" applyNumberFormat="1" applyFont="1" applyFill="1" applyBorder="1" applyAlignment="1" applyProtection="1">
      <alignment/>
      <protection hidden="1"/>
    </xf>
    <xf numFmtId="4" fontId="8" fillId="0" borderId="17" xfId="52" applyNumberFormat="1" applyFont="1" applyFill="1" applyBorder="1" applyAlignment="1" applyProtection="1">
      <alignment/>
      <protection hidden="1"/>
    </xf>
    <xf numFmtId="4" fontId="7" fillId="0" borderId="0" xfId="52" applyNumberFormat="1" applyFont="1" applyFill="1" applyBorder="1" applyAlignment="1" applyProtection="1">
      <alignment wrapText="1"/>
      <protection hidden="1"/>
    </xf>
    <xf numFmtId="174" fontId="10" fillId="0" borderId="11" xfId="52" applyNumberFormat="1" applyFont="1" applyFill="1" applyBorder="1" applyAlignment="1" applyProtection="1">
      <alignment horizontal="left" vertical="center"/>
      <protection hidden="1"/>
    </xf>
    <xf numFmtId="174" fontId="10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0" xfId="52" applyNumberFormat="1" applyFont="1" applyFill="1" applyBorder="1" applyAlignment="1" applyProtection="1">
      <alignment horizontal="center" vertical="center"/>
      <protection hidden="1"/>
    </xf>
    <xf numFmtId="40" fontId="9" fillId="0" borderId="0" xfId="52" applyNumberFormat="1" applyFont="1" applyFill="1" applyBorder="1" applyAlignment="1" applyProtection="1">
      <alignment vertical="center"/>
      <protection hidden="1"/>
    </xf>
    <xf numFmtId="38" fontId="9" fillId="0" borderId="0" xfId="52" applyNumberFormat="1" applyFont="1" applyFill="1" applyBorder="1" applyAlignment="1" applyProtection="1">
      <alignment vertical="center"/>
      <protection hidden="1"/>
    </xf>
    <xf numFmtId="4" fontId="9" fillId="0" borderId="0" xfId="52" applyNumberFormat="1" applyFont="1" applyFill="1" applyBorder="1" applyAlignment="1" applyProtection="1">
      <alignment horizontal="center" vertical="center"/>
      <protection hidden="1"/>
    </xf>
    <xf numFmtId="4" fontId="9" fillId="0" borderId="0" xfId="52" applyNumberFormat="1" applyFont="1" applyFill="1" applyBorder="1" applyAlignment="1" applyProtection="1">
      <alignment/>
      <protection hidden="1"/>
    </xf>
    <xf numFmtId="4" fontId="8" fillId="0" borderId="0" xfId="52" applyNumberFormat="1" applyFont="1" applyFill="1" applyBorder="1" applyAlignment="1" applyProtection="1">
      <alignment/>
      <protection hidden="1"/>
    </xf>
    <xf numFmtId="10" fontId="10" fillId="0" borderId="11" xfId="52" applyNumberFormat="1" applyFont="1" applyBorder="1" applyAlignment="1">
      <alignment horizontal="center" vertical="center"/>
      <protection/>
    </xf>
    <xf numFmtId="10" fontId="9" fillId="0" borderId="11" xfId="52" applyNumberFormat="1" applyFont="1" applyBorder="1" applyAlignment="1">
      <alignment horizontal="center" vertical="center"/>
      <protection/>
    </xf>
    <xf numFmtId="10" fontId="9" fillId="0" borderId="0" xfId="52" applyNumberFormat="1" applyFont="1" applyBorder="1" applyAlignment="1">
      <alignment horizontal="center" vertical="center"/>
      <protection/>
    </xf>
    <xf numFmtId="0" fontId="1" fillId="0" borderId="11" xfId="52" applyBorder="1">
      <alignment/>
      <protection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52" applyBorder="1" applyAlignment="1">
      <alignment horizontal="center"/>
      <protection/>
    </xf>
    <xf numFmtId="0" fontId="0" fillId="0" borderId="13" xfId="0" applyBorder="1" applyAlignment="1">
      <alignment/>
    </xf>
    <xf numFmtId="0" fontId="10" fillId="0" borderId="14" xfId="52" applyNumberFormat="1" applyFont="1" applyFill="1" applyBorder="1" applyAlignment="1" applyProtection="1">
      <alignment horizontal="center"/>
      <protection hidden="1"/>
    </xf>
    <xf numFmtId="0" fontId="10" fillId="0" borderId="16" xfId="52" applyNumberFormat="1" applyFont="1" applyFill="1" applyBorder="1" applyAlignment="1" applyProtection="1">
      <alignment horizontal="center"/>
      <protection hidden="1"/>
    </xf>
    <xf numFmtId="0" fontId="10" fillId="0" borderId="15" xfId="52" applyNumberFormat="1" applyFont="1" applyFill="1" applyBorder="1" applyAlignment="1" applyProtection="1">
      <alignment horizontal="center"/>
      <protection hidden="1"/>
    </xf>
    <xf numFmtId="0" fontId="10" fillId="0" borderId="10" xfId="52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 horizontal="center"/>
    </xf>
    <xf numFmtId="0" fontId="9" fillId="0" borderId="0" xfId="52" applyNumberFormat="1" applyFont="1" applyFill="1" applyAlignment="1" applyProtection="1">
      <alignment horizontal="center" vertical="top"/>
      <protection hidden="1"/>
    </xf>
    <xf numFmtId="0" fontId="10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1" xfId="52" applyNumberFormat="1" applyFont="1" applyFill="1" applyBorder="1" applyAlignment="1" applyProtection="1">
      <alignment vertical="center" wrapText="1"/>
      <protection hidden="1"/>
    </xf>
    <xf numFmtId="4" fontId="9" fillId="0" borderId="15" xfId="52" applyNumberFormat="1" applyFont="1" applyFill="1" applyBorder="1" applyAlignment="1" applyProtection="1">
      <alignment wrapText="1"/>
      <protection hidden="1"/>
    </xf>
    <xf numFmtId="4" fontId="9" fillId="0" borderId="11" xfId="52" applyNumberFormat="1" applyFont="1" applyFill="1" applyBorder="1" applyAlignment="1" applyProtection="1">
      <alignment wrapText="1"/>
      <protection hidden="1"/>
    </xf>
    <xf numFmtId="172" fontId="9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Font="1" applyFill="1" applyAlignment="1" applyProtection="1">
      <alignment horizontal="center"/>
      <protection hidden="1"/>
    </xf>
    <xf numFmtId="0" fontId="10" fillId="0" borderId="1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B38">
      <selection activeCell="B49" sqref="B49"/>
    </sheetView>
  </sheetViews>
  <sheetFormatPr defaultColWidth="9.00390625" defaultRowHeight="12.75"/>
  <cols>
    <col min="1" max="1" width="0.37109375" style="3" hidden="1" customWidth="1"/>
    <col min="2" max="2" width="55.875" style="18" customWidth="1"/>
    <col min="3" max="3" width="29.375" style="3" customWidth="1"/>
    <col min="4" max="6" width="0" style="3" hidden="1" customWidth="1"/>
    <col min="7" max="7" width="0.12890625" style="3" hidden="1" customWidth="1"/>
    <col min="8" max="8" width="14.25390625" style="3" customWidth="1"/>
    <col min="9" max="16" width="0" style="3" hidden="1" customWidth="1"/>
    <col min="17" max="17" width="15.75390625" style="3" customWidth="1"/>
    <col min="18" max="18" width="13.75390625" style="3" customWidth="1"/>
    <col min="19" max="16384" width="9.125" style="3" customWidth="1"/>
  </cols>
  <sheetData>
    <row r="1" spans="2:17" ht="409.5" customHeight="1" hidden="1">
      <c r="B1" s="12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8" ht="15.75">
      <c r="B2" s="30"/>
      <c r="C2" s="77" t="s">
        <v>87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15.75">
      <c r="B3" s="30"/>
      <c r="C3" s="77" t="s">
        <v>86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2:18" ht="15.75">
      <c r="B4" s="30"/>
      <c r="C4" s="77" t="s">
        <v>85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2:18" ht="15.75">
      <c r="B5" s="30"/>
      <c r="C5" s="77" t="s">
        <v>88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2:17" ht="14.25" customHeight="1">
      <c r="B6" s="30"/>
      <c r="C6" s="31"/>
      <c r="D6" s="32"/>
      <c r="E6" s="32"/>
      <c r="F6" s="32"/>
      <c r="G6" s="32"/>
      <c r="H6" s="35"/>
      <c r="I6" s="32"/>
      <c r="J6" s="32"/>
      <c r="K6" s="32"/>
      <c r="L6" s="32"/>
      <c r="M6" s="32"/>
      <c r="N6" s="32"/>
      <c r="O6" s="32"/>
      <c r="P6" s="6"/>
      <c r="Q6" s="36"/>
    </row>
    <row r="7" spans="2:17" ht="16.5" customHeight="1">
      <c r="B7" s="13"/>
      <c r="C7" s="8"/>
      <c r="D7" s="9"/>
      <c r="E7" s="33"/>
      <c r="F7" s="33"/>
      <c r="G7" s="10"/>
      <c r="H7" s="10"/>
      <c r="I7" s="10"/>
      <c r="J7" s="10"/>
      <c r="K7" s="10"/>
      <c r="L7" s="10"/>
      <c r="M7" s="10"/>
      <c r="N7" s="10"/>
      <c r="O7" s="10"/>
      <c r="P7" s="7"/>
      <c r="Q7" s="7"/>
    </row>
    <row r="8" spans="2:18" s="5" customFormat="1" ht="15.75">
      <c r="B8" s="78" t="s">
        <v>45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2:18" ht="15.75">
      <c r="B9" s="78" t="s">
        <v>48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</row>
    <row r="10" spans="2:18" ht="19.5" customHeight="1">
      <c r="B10" s="78" t="s">
        <v>46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</row>
    <row r="11" spans="2:18" ht="19.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2:18" ht="15.75" customHeight="1">
      <c r="B12" s="30"/>
      <c r="C12" s="31"/>
      <c r="D12" s="10"/>
      <c r="E12" s="10"/>
      <c r="F12" s="33"/>
      <c r="G12" s="10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1:18" ht="15.75" customHeight="1">
      <c r="A13" s="71"/>
      <c r="B13" s="79" t="s">
        <v>12</v>
      </c>
      <c r="C13" s="79" t="s">
        <v>47</v>
      </c>
      <c r="D13" s="19" t="s">
        <v>0</v>
      </c>
      <c r="E13" s="34"/>
      <c r="F13" s="34"/>
      <c r="G13" s="40"/>
      <c r="H13" s="73" t="s">
        <v>76</v>
      </c>
      <c r="I13" s="74"/>
      <c r="J13" s="74"/>
      <c r="K13" s="74"/>
      <c r="L13" s="74"/>
      <c r="M13" s="74"/>
      <c r="N13" s="74"/>
      <c r="O13" s="74"/>
      <c r="P13" s="74"/>
      <c r="Q13" s="74"/>
      <c r="R13" s="75"/>
    </row>
    <row r="14" spans="1:18" ht="30.75" customHeight="1">
      <c r="A14" s="72"/>
      <c r="B14" s="79"/>
      <c r="C14" s="80"/>
      <c r="D14" s="19" t="s">
        <v>1</v>
      </c>
      <c r="E14" s="19" t="s">
        <v>2</v>
      </c>
      <c r="F14" s="19" t="s">
        <v>3</v>
      </c>
      <c r="G14" s="19"/>
      <c r="H14" s="70" t="s">
        <v>79</v>
      </c>
      <c r="I14" s="38" t="s">
        <v>4</v>
      </c>
      <c r="J14" s="39" t="s">
        <v>5</v>
      </c>
      <c r="K14" s="39" t="s">
        <v>6</v>
      </c>
      <c r="L14" s="39" t="s">
        <v>7</v>
      </c>
      <c r="M14" s="39" t="s">
        <v>8</v>
      </c>
      <c r="N14" s="39" t="s">
        <v>9</v>
      </c>
      <c r="O14" s="39" t="s">
        <v>10</v>
      </c>
      <c r="P14" s="11" t="s">
        <v>11</v>
      </c>
      <c r="Q14" s="21" t="s">
        <v>80</v>
      </c>
      <c r="R14" s="86" t="s">
        <v>43</v>
      </c>
    </row>
    <row r="15" spans="1:18" ht="14.25" customHeight="1">
      <c r="A15" s="68">
        <v>1</v>
      </c>
      <c r="B15" s="21">
        <v>1</v>
      </c>
      <c r="C15" s="19">
        <v>2</v>
      </c>
      <c r="D15" s="19"/>
      <c r="E15" s="19"/>
      <c r="F15" s="19"/>
      <c r="G15" s="19"/>
      <c r="H15" s="42">
        <v>3</v>
      </c>
      <c r="I15" s="38"/>
      <c r="J15" s="39"/>
      <c r="K15" s="39"/>
      <c r="L15" s="39"/>
      <c r="M15" s="39"/>
      <c r="N15" s="39"/>
      <c r="O15" s="39"/>
      <c r="P15" s="11"/>
      <c r="Q15" s="37">
        <v>4</v>
      </c>
      <c r="R15" s="41">
        <v>5</v>
      </c>
    </row>
    <row r="16" spans="1:18" ht="30" customHeight="1">
      <c r="A16" s="68"/>
      <c r="B16" s="14" t="s">
        <v>16</v>
      </c>
      <c r="C16" s="19" t="s">
        <v>17</v>
      </c>
      <c r="D16" s="84"/>
      <c r="E16" s="84"/>
      <c r="F16" s="84"/>
      <c r="G16" s="84"/>
      <c r="H16" s="43">
        <f>H17+H23+H29+H32+H35+H38</f>
        <v>9390000</v>
      </c>
      <c r="I16" s="82"/>
      <c r="J16" s="83"/>
      <c r="K16" s="83"/>
      <c r="L16" s="46"/>
      <c r="M16" s="83"/>
      <c r="N16" s="83"/>
      <c r="O16" s="83"/>
      <c r="P16" s="47">
        <v>8842000</v>
      </c>
      <c r="Q16" s="52">
        <f>Q17+Q23+Q29+Q32+Q35+Q38</f>
        <v>11440705.56</v>
      </c>
      <c r="R16" s="66">
        <f>Q16/H16</f>
        <v>1.218392498402556</v>
      </c>
    </row>
    <row r="17" spans="1:18" ht="18" customHeight="1">
      <c r="A17" s="68"/>
      <c r="B17" s="15" t="s">
        <v>50</v>
      </c>
      <c r="C17" s="21" t="s">
        <v>18</v>
      </c>
      <c r="D17" s="84"/>
      <c r="E17" s="84"/>
      <c r="F17" s="84"/>
      <c r="G17" s="84"/>
      <c r="H17" s="49">
        <f>H18</f>
        <v>6751000</v>
      </c>
      <c r="I17" s="82"/>
      <c r="J17" s="83"/>
      <c r="K17" s="83"/>
      <c r="L17" s="46"/>
      <c r="M17" s="83"/>
      <c r="N17" s="83"/>
      <c r="O17" s="83"/>
      <c r="P17" s="47">
        <v>8036000</v>
      </c>
      <c r="Q17" s="48">
        <f>Q18</f>
        <v>7151090.17</v>
      </c>
      <c r="R17" s="65">
        <f>Q17/H17</f>
        <v>1.0592638379499333</v>
      </c>
    </row>
    <row r="18" spans="1:18" ht="18" customHeight="1">
      <c r="A18" s="68"/>
      <c r="B18" s="15" t="s">
        <v>51</v>
      </c>
      <c r="C18" s="21" t="s">
        <v>19</v>
      </c>
      <c r="D18" s="81"/>
      <c r="E18" s="81"/>
      <c r="F18" s="81"/>
      <c r="G18" s="81"/>
      <c r="H18" s="49">
        <f>H19+H20+H22</f>
        <v>6751000</v>
      </c>
      <c r="I18" s="82"/>
      <c r="J18" s="83"/>
      <c r="K18" s="83"/>
      <c r="L18" s="46"/>
      <c r="M18" s="83"/>
      <c r="N18" s="83"/>
      <c r="O18" s="83"/>
      <c r="P18" s="47">
        <v>8036000</v>
      </c>
      <c r="Q18" s="48">
        <f>Q19+Q20+Q22</f>
        <v>7151090.17</v>
      </c>
      <c r="R18" s="65">
        <f>Q18/H18</f>
        <v>1.0592638379499333</v>
      </c>
    </row>
    <row r="19" spans="1:18" ht="79.5" customHeight="1">
      <c r="A19" s="68"/>
      <c r="B19" s="15" t="s">
        <v>81</v>
      </c>
      <c r="C19" s="23" t="s">
        <v>49</v>
      </c>
      <c r="D19" s="22"/>
      <c r="E19" s="22"/>
      <c r="F19" s="22"/>
      <c r="G19" s="22"/>
      <c r="H19" s="49">
        <v>0</v>
      </c>
      <c r="I19" s="44"/>
      <c r="J19" s="45"/>
      <c r="K19" s="45"/>
      <c r="L19" s="46"/>
      <c r="M19" s="45"/>
      <c r="N19" s="45"/>
      <c r="O19" s="45"/>
      <c r="P19" s="47"/>
      <c r="Q19" s="48">
        <v>608.2</v>
      </c>
      <c r="R19" s="65">
        <v>0</v>
      </c>
    </row>
    <row r="20" spans="1:18" ht="63.75" customHeight="1">
      <c r="A20" s="68"/>
      <c r="B20" s="15" t="s">
        <v>52</v>
      </c>
      <c r="C20" s="23" t="s">
        <v>20</v>
      </c>
      <c r="D20" s="22"/>
      <c r="E20" s="22"/>
      <c r="F20" s="22"/>
      <c r="G20" s="22"/>
      <c r="H20" s="49">
        <f>H21</f>
        <v>6747000</v>
      </c>
      <c r="I20" s="44"/>
      <c r="J20" s="45"/>
      <c r="K20" s="45"/>
      <c r="L20" s="46"/>
      <c r="M20" s="45"/>
      <c r="N20" s="45"/>
      <c r="O20" s="45"/>
      <c r="P20" s="47"/>
      <c r="Q20" s="48">
        <f>Q21</f>
        <v>7145993.21</v>
      </c>
      <c r="R20" s="65">
        <f>Q20/H20</f>
        <v>1.059136388024307</v>
      </c>
    </row>
    <row r="21" spans="1:18" ht="127.5" customHeight="1">
      <c r="A21" s="68"/>
      <c r="B21" s="15" t="s">
        <v>53</v>
      </c>
      <c r="C21" s="23" t="s">
        <v>21</v>
      </c>
      <c r="D21" s="81"/>
      <c r="E21" s="81"/>
      <c r="F21" s="81"/>
      <c r="G21" s="81"/>
      <c r="H21" s="49">
        <v>6747000</v>
      </c>
      <c r="I21" s="82"/>
      <c r="J21" s="83"/>
      <c r="K21" s="83"/>
      <c r="L21" s="46"/>
      <c r="M21" s="83"/>
      <c r="N21" s="83"/>
      <c r="O21" s="83"/>
      <c r="P21" s="47">
        <v>8034000</v>
      </c>
      <c r="Q21" s="48">
        <v>7145993.21</v>
      </c>
      <c r="R21" s="65">
        <f>Q21/H21</f>
        <v>1.059136388024307</v>
      </c>
    </row>
    <row r="22" spans="1:18" ht="112.5" customHeight="1">
      <c r="A22" s="68"/>
      <c r="B22" s="15" t="s">
        <v>54</v>
      </c>
      <c r="C22" s="21" t="s">
        <v>22</v>
      </c>
      <c r="D22" s="81"/>
      <c r="E22" s="81"/>
      <c r="F22" s="81"/>
      <c r="G22" s="81"/>
      <c r="H22" s="49">
        <v>4000</v>
      </c>
      <c r="I22" s="82"/>
      <c r="J22" s="83"/>
      <c r="K22" s="83"/>
      <c r="L22" s="46"/>
      <c r="M22" s="83"/>
      <c r="N22" s="83"/>
      <c r="O22" s="83"/>
      <c r="P22" s="47">
        <v>2000</v>
      </c>
      <c r="Q22" s="48">
        <v>4488.76</v>
      </c>
      <c r="R22" s="65">
        <f aca="true" t="shared" si="0" ref="R22:R37">Q22/H22</f>
        <v>1.12219</v>
      </c>
    </row>
    <row r="23" spans="1:18" ht="15.75" customHeight="1">
      <c r="A23" s="68"/>
      <c r="B23" s="15" t="s">
        <v>55</v>
      </c>
      <c r="C23" s="21" t="s">
        <v>23</v>
      </c>
      <c r="D23" s="81"/>
      <c r="E23" s="81"/>
      <c r="F23" s="81"/>
      <c r="G23" s="81"/>
      <c r="H23" s="49">
        <f>H24+H26</f>
        <v>1897000</v>
      </c>
      <c r="I23" s="82"/>
      <c r="J23" s="83"/>
      <c r="K23" s="83"/>
      <c r="L23" s="46"/>
      <c r="M23" s="83"/>
      <c r="N23" s="83"/>
      <c r="O23" s="83"/>
      <c r="P23" s="47">
        <v>356000</v>
      </c>
      <c r="Q23" s="48">
        <f>Q24+Q26</f>
        <v>3101683.27</v>
      </c>
      <c r="R23" s="65">
        <f t="shared" si="0"/>
        <v>1.6350465313653137</v>
      </c>
    </row>
    <row r="24" spans="1:18" ht="19.5" customHeight="1">
      <c r="A24" s="68"/>
      <c r="B24" s="15" t="s">
        <v>56</v>
      </c>
      <c r="C24" s="21" t="s">
        <v>24</v>
      </c>
      <c r="D24" s="81"/>
      <c r="E24" s="81"/>
      <c r="F24" s="81"/>
      <c r="G24" s="81"/>
      <c r="H24" s="49">
        <f>H25</f>
        <v>19000</v>
      </c>
      <c r="I24" s="82"/>
      <c r="J24" s="83"/>
      <c r="K24" s="83"/>
      <c r="L24" s="46"/>
      <c r="M24" s="83"/>
      <c r="N24" s="83"/>
      <c r="O24" s="83"/>
      <c r="P24" s="47">
        <v>16000</v>
      </c>
      <c r="Q24" s="48">
        <f>Q25</f>
        <v>22251.98</v>
      </c>
      <c r="R24" s="65">
        <f t="shared" si="0"/>
        <v>1.1711568421052632</v>
      </c>
    </row>
    <row r="25" spans="1:18" ht="51" customHeight="1">
      <c r="A25" s="68"/>
      <c r="B25" s="15" t="s">
        <v>57</v>
      </c>
      <c r="C25" s="21" t="s">
        <v>25</v>
      </c>
      <c r="D25" s="81"/>
      <c r="E25" s="81"/>
      <c r="F25" s="81"/>
      <c r="G25" s="81"/>
      <c r="H25" s="49">
        <v>19000</v>
      </c>
      <c r="I25" s="82"/>
      <c r="J25" s="83"/>
      <c r="K25" s="83"/>
      <c r="L25" s="46"/>
      <c r="M25" s="83"/>
      <c r="N25" s="83"/>
      <c r="O25" s="83"/>
      <c r="P25" s="47">
        <v>16000</v>
      </c>
      <c r="Q25" s="48">
        <v>22251.98</v>
      </c>
      <c r="R25" s="65">
        <f t="shared" si="0"/>
        <v>1.1711568421052632</v>
      </c>
    </row>
    <row r="26" spans="1:18" ht="15.75" customHeight="1">
      <c r="A26" s="68"/>
      <c r="B26" s="15" t="s">
        <v>58</v>
      </c>
      <c r="C26" s="21" t="s">
        <v>26</v>
      </c>
      <c r="D26" s="81"/>
      <c r="E26" s="81"/>
      <c r="F26" s="81"/>
      <c r="G26" s="81"/>
      <c r="H26" s="49">
        <f>H27+H28</f>
        <v>1878000</v>
      </c>
      <c r="I26" s="82"/>
      <c r="J26" s="83"/>
      <c r="K26" s="83"/>
      <c r="L26" s="46"/>
      <c r="M26" s="83"/>
      <c r="N26" s="83"/>
      <c r="O26" s="83"/>
      <c r="P26" s="47">
        <v>340000</v>
      </c>
      <c r="Q26" s="48">
        <f>Q27+Q28</f>
        <v>3079431.29</v>
      </c>
      <c r="R26" s="65">
        <f t="shared" si="0"/>
        <v>1.639739771033014</v>
      </c>
    </row>
    <row r="27" spans="1:18" ht="82.5" customHeight="1">
      <c r="A27" s="68"/>
      <c r="B27" s="15" t="s">
        <v>59</v>
      </c>
      <c r="C27" s="21" t="s">
        <v>27</v>
      </c>
      <c r="D27" s="81"/>
      <c r="E27" s="81"/>
      <c r="F27" s="81"/>
      <c r="G27" s="81"/>
      <c r="H27" s="49">
        <v>29000</v>
      </c>
      <c r="I27" s="82"/>
      <c r="J27" s="83"/>
      <c r="K27" s="83"/>
      <c r="L27" s="46"/>
      <c r="M27" s="83"/>
      <c r="N27" s="83"/>
      <c r="O27" s="83"/>
      <c r="P27" s="47">
        <v>15000</v>
      </c>
      <c r="Q27" s="48">
        <v>34781.12</v>
      </c>
      <c r="R27" s="65">
        <f t="shared" si="0"/>
        <v>1.1993489655172416</v>
      </c>
    </row>
    <row r="28" spans="1:18" ht="80.25" customHeight="1">
      <c r="A28" s="68"/>
      <c r="B28" s="15" t="s">
        <v>60</v>
      </c>
      <c r="C28" s="21" t="s">
        <v>28</v>
      </c>
      <c r="D28" s="81"/>
      <c r="E28" s="81"/>
      <c r="F28" s="81"/>
      <c r="G28" s="81"/>
      <c r="H28" s="49">
        <v>1849000</v>
      </c>
      <c r="I28" s="82"/>
      <c r="J28" s="83"/>
      <c r="K28" s="83"/>
      <c r="L28" s="46"/>
      <c r="M28" s="83"/>
      <c r="N28" s="83"/>
      <c r="O28" s="83"/>
      <c r="P28" s="47">
        <v>325000</v>
      </c>
      <c r="Q28" s="48">
        <v>3044650.17</v>
      </c>
      <c r="R28" s="65">
        <f t="shared" si="0"/>
        <v>1.6466469280692266</v>
      </c>
    </row>
    <row r="29" spans="1:18" ht="16.5" customHeight="1">
      <c r="A29" s="68"/>
      <c r="B29" s="15" t="s">
        <v>61</v>
      </c>
      <c r="C29" s="21" t="s">
        <v>29</v>
      </c>
      <c r="D29" s="81"/>
      <c r="E29" s="81"/>
      <c r="F29" s="81"/>
      <c r="G29" s="81"/>
      <c r="H29" s="49">
        <f>H30</f>
        <v>77000</v>
      </c>
      <c r="I29" s="82"/>
      <c r="J29" s="83"/>
      <c r="K29" s="83"/>
      <c r="L29" s="46"/>
      <c r="M29" s="83"/>
      <c r="N29" s="83"/>
      <c r="O29" s="83"/>
      <c r="P29" s="47">
        <v>100000</v>
      </c>
      <c r="Q29" s="48">
        <f>Q30</f>
        <v>75500</v>
      </c>
      <c r="R29" s="65">
        <f t="shared" si="0"/>
        <v>0.9805194805194806</v>
      </c>
    </row>
    <row r="30" spans="1:18" ht="64.5" customHeight="1">
      <c r="A30" s="68"/>
      <c r="B30" s="15" t="s">
        <v>62</v>
      </c>
      <c r="C30" s="21" t="s">
        <v>30</v>
      </c>
      <c r="D30" s="81"/>
      <c r="E30" s="81"/>
      <c r="F30" s="81"/>
      <c r="G30" s="81"/>
      <c r="H30" s="49">
        <f>H31</f>
        <v>77000</v>
      </c>
      <c r="I30" s="82"/>
      <c r="J30" s="83"/>
      <c r="K30" s="83"/>
      <c r="L30" s="46"/>
      <c r="M30" s="83"/>
      <c r="N30" s="83"/>
      <c r="O30" s="83"/>
      <c r="P30" s="47">
        <v>100000</v>
      </c>
      <c r="Q30" s="48">
        <f>Q31</f>
        <v>75500</v>
      </c>
      <c r="R30" s="65">
        <f t="shared" si="0"/>
        <v>0.9805194805194806</v>
      </c>
    </row>
    <row r="31" spans="1:18" ht="80.25" customHeight="1">
      <c r="A31" s="68"/>
      <c r="B31" s="15" t="s">
        <v>82</v>
      </c>
      <c r="C31" s="21" t="s">
        <v>31</v>
      </c>
      <c r="D31" s="81"/>
      <c r="E31" s="81"/>
      <c r="F31" s="81"/>
      <c r="G31" s="81"/>
      <c r="H31" s="49">
        <v>77000</v>
      </c>
      <c r="I31" s="82"/>
      <c r="J31" s="83"/>
      <c r="K31" s="83"/>
      <c r="L31" s="46"/>
      <c r="M31" s="83"/>
      <c r="N31" s="83"/>
      <c r="O31" s="83"/>
      <c r="P31" s="47">
        <v>100000</v>
      </c>
      <c r="Q31" s="48">
        <v>75500</v>
      </c>
      <c r="R31" s="65">
        <f t="shared" si="0"/>
        <v>0.9805194805194806</v>
      </c>
    </row>
    <row r="32" spans="1:18" ht="48" customHeight="1">
      <c r="A32" s="68"/>
      <c r="B32" s="15" t="s">
        <v>63</v>
      </c>
      <c r="C32" s="21" t="s">
        <v>32</v>
      </c>
      <c r="D32" s="81"/>
      <c r="E32" s="81"/>
      <c r="F32" s="81"/>
      <c r="G32" s="81"/>
      <c r="H32" s="49">
        <f>H33</f>
        <v>635000</v>
      </c>
      <c r="I32" s="82"/>
      <c r="J32" s="83"/>
      <c r="K32" s="83"/>
      <c r="L32" s="46"/>
      <c r="M32" s="83"/>
      <c r="N32" s="83"/>
      <c r="O32" s="83"/>
      <c r="P32" s="47">
        <v>350000</v>
      </c>
      <c r="Q32" s="48">
        <f>Q33</f>
        <v>1029981.88</v>
      </c>
      <c r="R32" s="65">
        <f t="shared" si="0"/>
        <v>1.6220187086614173</v>
      </c>
    </row>
    <row r="33" spans="1:18" ht="99" customHeight="1">
      <c r="A33" s="68"/>
      <c r="B33" s="15" t="s">
        <v>78</v>
      </c>
      <c r="C33" s="21" t="s">
        <v>33</v>
      </c>
      <c r="D33" s="81"/>
      <c r="E33" s="81"/>
      <c r="F33" s="81"/>
      <c r="G33" s="81"/>
      <c r="H33" s="49">
        <f>H34</f>
        <v>635000</v>
      </c>
      <c r="I33" s="82"/>
      <c r="J33" s="83"/>
      <c r="K33" s="83"/>
      <c r="L33" s="46"/>
      <c r="M33" s="83"/>
      <c r="N33" s="83"/>
      <c r="O33" s="83"/>
      <c r="P33" s="47">
        <v>350000</v>
      </c>
      <c r="Q33" s="48">
        <f>Q34</f>
        <v>1029981.88</v>
      </c>
      <c r="R33" s="65">
        <f t="shared" si="0"/>
        <v>1.6220187086614173</v>
      </c>
    </row>
    <row r="34" spans="1:18" ht="96.75" customHeight="1">
      <c r="A34" s="68"/>
      <c r="B34" s="15" t="s">
        <v>64</v>
      </c>
      <c r="C34" s="21" t="s">
        <v>34</v>
      </c>
      <c r="D34" s="81"/>
      <c r="E34" s="81"/>
      <c r="F34" s="81"/>
      <c r="G34" s="81"/>
      <c r="H34" s="49">
        <v>635000</v>
      </c>
      <c r="I34" s="82"/>
      <c r="J34" s="83"/>
      <c r="K34" s="83"/>
      <c r="L34" s="46"/>
      <c r="M34" s="83"/>
      <c r="N34" s="83"/>
      <c r="O34" s="83"/>
      <c r="P34" s="47">
        <v>350000</v>
      </c>
      <c r="Q34" s="48">
        <v>1029981.88</v>
      </c>
      <c r="R34" s="65">
        <f t="shared" si="0"/>
        <v>1.6220187086614173</v>
      </c>
    </row>
    <row r="35" spans="1:18" ht="33.75" customHeight="1">
      <c r="A35" s="68"/>
      <c r="B35" s="15" t="s">
        <v>65</v>
      </c>
      <c r="C35" s="23" t="s">
        <v>35</v>
      </c>
      <c r="D35" s="22"/>
      <c r="E35" s="22"/>
      <c r="F35" s="22"/>
      <c r="G35" s="22"/>
      <c r="H35" s="49">
        <f>H36</f>
        <v>35000</v>
      </c>
      <c r="I35" s="44"/>
      <c r="J35" s="45"/>
      <c r="K35" s="45"/>
      <c r="L35" s="46"/>
      <c r="M35" s="45"/>
      <c r="N35" s="45"/>
      <c r="O35" s="45"/>
      <c r="P35" s="47"/>
      <c r="Q35" s="48">
        <f>Q36</f>
        <v>87652.82</v>
      </c>
      <c r="R35" s="65">
        <f t="shared" si="0"/>
        <v>2.504366285714286</v>
      </c>
    </row>
    <row r="36" spans="1:18" ht="64.5" customHeight="1">
      <c r="A36" s="68"/>
      <c r="B36" s="15" t="s">
        <v>75</v>
      </c>
      <c r="C36" s="21" t="s">
        <v>36</v>
      </c>
      <c r="D36" s="22"/>
      <c r="E36" s="22"/>
      <c r="F36" s="22"/>
      <c r="G36" s="22"/>
      <c r="H36" s="49">
        <f>H37</f>
        <v>35000</v>
      </c>
      <c r="I36" s="44"/>
      <c r="J36" s="45"/>
      <c r="K36" s="45"/>
      <c r="L36" s="46"/>
      <c r="M36" s="45"/>
      <c r="N36" s="45"/>
      <c r="O36" s="45"/>
      <c r="P36" s="47"/>
      <c r="Q36" s="48">
        <f>Q37</f>
        <v>87652.82</v>
      </c>
      <c r="R36" s="65">
        <f t="shared" si="0"/>
        <v>2.504366285714286</v>
      </c>
    </row>
    <row r="37" spans="1:18" ht="63.75" customHeight="1">
      <c r="A37" s="68"/>
      <c r="B37" s="15" t="s">
        <v>77</v>
      </c>
      <c r="C37" s="23" t="s">
        <v>37</v>
      </c>
      <c r="D37" s="22"/>
      <c r="E37" s="22"/>
      <c r="F37" s="22"/>
      <c r="G37" s="22"/>
      <c r="H37" s="49">
        <v>35000</v>
      </c>
      <c r="I37" s="44"/>
      <c r="J37" s="45"/>
      <c r="K37" s="45"/>
      <c r="L37" s="46"/>
      <c r="M37" s="45"/>
      <c r="N37" s="45"/>
      <c r="O37" s="45"/>
      <c r="P37" s="47"/>
      <c r="Q37" s="48">
        <v>87652.82</v>
      </c>
      <c r="R37" s="65">
        <f t="shared" si="0"/>
        <v>2.504366285714286</v>
      </c>
    </row>
    <row r="38" spans="1:18" ht="47.25" customHeight="1">
      <c r="A38" s="68"/>
      <c r="B38" s="15" t="s">
        <v>66</v>
      </c>
      <c r="C38" s="23" t="s">
        <v>83</v>
      </c>
      <c r="D38" s="22"/>
      <c r="E38" s="22"/>
      <c r="F38" s="22"/>
      <c r="G38" s="22"/>
      <c r="H38" s="49">
        <f>H39</f>
        <v>-5000</v>
      </c>
      <c r="I38" s="44"/>
      <c r="J38" s="45"/>
      <c r="K38" s="45"/>
      <c r="L38" s="46"/>
      <c r="M38" s="45"/>
      <c r="N38" s="45"/>
      <c r="O38" s="45"/>
      <c r="P38" s="47"/>
      <c r="Q38" s="48">
        <f>Q39</f>
        <v>-5202.58</v>
      </c>
      <c r="R38" s="65">
        <f>Q38/H38</f>
        <v>1.040516</v>
      </c>
    </row>
    <row r="39" spans="1:18" ht="47.25" customHeight="1">
      <c r="A39" s="68"/>
      <c r="B39" s="15" t="s">
        <v>67</v>
      </c>
      <c r="C39" s="23" t="s">
        <v>68</v>
      </c>
      <c r="D39" s="22"/>
      <c r="E39" s="22"/>
      <c r="F39" s="22"/>
      <c r="G39" s="22"/>
      <c r="H39" s="49">
        <v>-5000</v>
      </c>
      <c r="I39" s="44"/>
      <c r="J39" s="45"/>
      <c r="K39" s="45"/>
      <c r="L39" s="46"/>
      <c r="M39" s="45"/>
      <c r="N39" s="45"/>
      <c r="O39" s="45"/>
      <c r="P39" s="47"/>
      <c r="Q39" s="48">
        <v>-5202.58</v>
      </c>
      <c r="R39" s="65">
        <f>Q39/H39</f>
        <v>1.040516</v>
      </c>
    </row>
    <row r="40" spans="1:18" ht="50.25" customHeight="1">
      <c r="A40" s="68"/>
      <c r="B40" s="14" t="s">
        <v>13</v>
      </c>
      <c r="C40" s="19" t="s">
        <v>38</v>
      </c>
      <c r="D40" s="84"/>
      <c r="E40" s="84"/>
      <c r="F40" s="84"/>
      <c r="G40" s="84"/>
      <c r="H40" s="43">
        <f>H41+H43+H45</f>
        <v>33945189</v>
      </c>
      <c r="I40" s="82"/>
      <c r="J40" s="83"/>
      <c r="K40" s="83"/>
      <c r="L40" s="46"/>
      <c r="M40" s="83"/>
      <c r="N40" s="83"/>
      <c r="O40" s="83"/>
      <c r="P40" s="47">
        <v>9524000</v>
      </c>
      <c r="Q40" s="52">
        <f>Q41+Q43+Q45</f>
        <v>33881293.6</v>
      </c>
      <c r="R40" s="66">
        <f aca="true" t="shared" si="1" ref="R40:R47">Q40/H40</f>
        <v>0.9981176890781195</v>
      </c>
    </row>
    <row r="41" spans="1:18" ht="34.5" customHeight="1">
      <c r="A41" s="68"/>
      <c r="B41" s="15" t="s">
        <v>69</v>
      </c>
      <c r="C41" s="23" t="s">
        <v>39</v>
      </c>
      <c r="D41" s="20"/>
      <c r="E41" s="20"/>
      <c r="F41" s="20"/>
      <c r="G41" s="20"/>
      <c r="H41" s="49">
        <f>H42</f>
        <v>32961189</v>
      </c>
      <c r="I41" s="44"/>
      <c r="J41" s="45"/>
      <c r="K41" s="45"/>
      <c r="L41" s="46"/>
      <c r="M41" s="45"/>
      <c r="N41" s="45"/>
      <c r="O41" s="45"/>
      <c r="P41" s="47"/>
      <c r="Q41" s="48">
        <f>Q42</f>
        <v>32961189</v>
      </c>
      <c r="R41" s="65">
        <f t="shared" si="1"/>
        <v>1</v>
      </c>
    </row>
    <row r="42" spans="1:18" ht="33.75" customHeight="1">
      <c r="A42" s="68"/>
      <c r="B42" s="15" t="s">
        <v>70</v>
      </c>
      <c r="C42" s="21" t="s">
        <v>40</v>
      </c>
      <c r="D42" s="84"/>
      <c r="E42" s="84"/>
      <c r="F42" s="84"/>
      <c r="G42" s="84"/>
      <c r="H42" s="49">
        <v>32961189</v>
      </c>
      <c r="I42" s="82"/>
      <c r="J42" s="83"/>
      <c r="K42" s="83"/>
      <c r="L42" s="46"/>
      <c r="M42" s="83"/>
      <c r="N42" s="83"/>
      <c r="O42" s="83"/>
      <c r="P42" s="47">
        <v>9524000</v>
      </c>
      <c r="Q42" s="48">
        <v>32961189</v>
      </c>
      <c r="R42" s="65">
        <f t="shared" si="1"/>
        <v>1</v>
      </c>
    </row>
    <row r="43" spans="1:18" ht="34.5" customHeight="1">
      <c r="A43" s="68"/>
      <c r="B43" s="15" t="s">
        <v>71</v>
      </c>
      <c r="C43" s="23" t="s">
        <v>41</v>
      </c>
      <c r="D43" s="84"/>
      <c r="E43" s="84"/>
      <c r="F43" s="84"/>
      <c r="G43" s="84"/>
      <c r="H43" s="49">
        <f>H44</f>
        <v>408000</v>
      </c>
      <c r="I43" s="82"/>
      <c r="J43" s="83"/>
      <c r="K43" s="83"/>
      <c r="L43" s="46"/>
      <c r="M43" s="83"/>
      <c r="N43" s="83"/>
      <c r="O43" s="83"/>
      <c r="P43" s="47">
        <v>9007000</v>
      </c>
      <c r="Q43" s="48">
        <f>Q44</f>
        <v>344104.6</v>
      </c>
      <c r="R43" s="65">
        <f t="shared" si="1"/>
        <v>0.8433936274509803</v>
      </c>
    </row>
    <row r="44" spans="1:18" ht="48" customHeight="1">
      <c r="A44" s="68"/>
      <c r="B44" s="15" t="s">
        <v>72</v>
      </c>
      <c r="C44" s="21" t="s">
        <v>42</v>
      </c>
      <c r="D44" s="84"/>
      <c r="E44" s="84"/>
      <c r="F44" s="84"/>
      <c r="G44" s="84"/>
      <c r="H44" s="49">
        <v>408000</v>
      </c>
      <c r="I44" s="82"/>
      <c r="J44" s="83"/>
      <c r="K44" s="83"/>
      <c r="L44" s="46"/>
      <c r="M44" s="83"/>
      <c r="N44" s="83"/>
      <c r="O44" s="83"/>
      <c r="P44" s="47">
        <v>353000</v>
      </c>
      <c r="Q44" s="48">
        <v>344104.6</v>
      </c>
      <c r="R44" s="65">
        <f t="shared" si="1"/>
        <v>0.8433936274509803</v>
      </c>
    </row>
    <row r="45" spans="1:18" ht="20.25" customHeight="1">
      <c r="A45" s="68"/>
      <c r="B45" s="56" t="s">
        <v>73</v>
      </c>
      <c r="C45" s="24" t="s">
        <v>44</v>
      </c>
      <c r="D45" s="20"/>
      <c r="E45" s="20"/>
      <c r="F45" s="20"/>
      <c r="G45" s="20"/>
      <c r="H45" s="49">
        <f>H46</f>
        <v>576000</v>
      </c>
      <c r="I45" s="44"/>
      <c r="J45" s="45"/>
      <c r="K45" s="45"/>
      <c r="L45" s="46"/>
      <c r="M45" s="45"/>
      <c r="N45" s="45"/>
      <c r="O45" s="45"/>
      <c r="P45" s="55"/>
      <c r="Q45" s="48">
        <f>Q46</f>
        <v>576000</v>
      </c>
      <c r="R45" s="65">
        <f t="shared" si="1"/>
        <v>1</v>
      </c>
    </row>
    <row r="46" spans="1:18" ht="33" customHeight="1">
      <c r="A46" s="68"/>
      <c r="B46" s="57" t="s">
        <v>74</v>
      </c>
      <c r="C46" s="24" t="s">
        <v>84</v>
      </c>
      <c r="D46" s="25"/>
      <c r="E46" s="26"/>
      <c r="F46" s="26"/>
      <c r="G46" s="26"/>
      <c r="H46" s="48">
        <v>576000</v>
      </c>
      <c r="I46" s="50"/>
      <c r="J46" s="50"/>
      <c r="K46" s="50"/>
      <c r="L46" s="50"/>
      <c r="M46" s="50"/>
      <c r="N46" s="50"/>
      <c r="O46" s="50"/>
      <c r="P46" s="51">
        <v>18366000</v>
      </c>
      <c r="Q46" s="48">
        <v>576000</v>
      </c>
      <c r="R46" s="65">
        <f t="shared" si="1"/>
        <v>1</v>
      </c>
    </row>
    <row r="47" spans="1:18" ht="18.75" customHeight="1" thickBot="1">
      <c r="A47" s="68"/>
      <c r="B47" s="16" t="s">
        <v>14</v>
      </c>
      <c r="C47" s="27"/>
      <c r="D47" s="28"/>
      <c r="E47" s="29">
        <v>0</v>
      </c>
      <c r="F47" s="29">
        <v>0</v>
      </c>
      <c r="G47" s="29">
        <v>0</v>
      </c>
      <c r="H47" s="52">
        <f>H16+H40</f>
        <v>43335189</v>
      </c>
      <c r="I47" s="53"/>
      <c r="J47" s="53"/>
      <c r="K47" s="53"/>
      <c r="L47" s="53"/>
      <c r="M47" s="53"/>
      <c r="N47" s="53"/>
      <c r="O47" s="53"/>
      <c r="P47" s="54">
        <v>18366000</v>
      </c>
      <c r="Q47" s="52">
        <f>Q16+Q40</f>
        <v>45321999.160000004</v>
      </c>
      <c r="R47" s="66">
        <f t="shared" si="1"/>
        <v>1.0458475018996687</v>
      </c>
    </row>
    <row r="48" spans="2:18" ht="10.5" customHeight="1">
      <c r="B48" s="58"/>
      <c r="C48" s="59"/>
      <c r="D48" s="60"/>
      <c r="E48" s="61"/>
      <c r="F48" s="61"/>
      <c r="G48" s="61"/>
      <c r="H48" s="62"/>
      <c r="I48" s="63"/>
      <c r="J48" s="63"/>
      <c r="K48" s="63"/>
      <c r="L48" s="63"/>
      <c r="M48" s="63"/>
      <c r="N48" s="63"/>
      <c r="O48" s="63"/>
      <c r="P48" s="64"/>
      <c r="Q48" s="62"/>
      <c r="R48" s="67"/>
    </row>
    <row r="49" spans="2:18" ht="18" customHeight="1">
      <c r="B49" s="58"/>
      <c r="C49" s="59"/>
      <c r="D49" s="60"/>
      <c r="E49" s="61"/>
      <c r="F49" s="61"/>
      <c r="G49" s="61"/>
      <c r="H49" s="62"/>
      <c r="I49" s="63"/>
      <c r="J49" s="63"/>
      <c r="K49" s="63"/>
      <c r="L49" s="63"/>
      <c r="M49" s="63"/>
      <c r="N49" s="63"/>
      <c r="O49" s="63"/>
      <c r="P49" s="64"/>
      <c r="Q49" s="62"/>
      <c r="R49" s="67"/>
    </row>
    <row r="50" spans="2:18" ht="11.25" customHeight="1">
      <c r="B50" s="85" t="s">
        <v>15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2:17" ht="11.25" customHeight="1"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1.25" customHeight="1"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</sheetData>
  <sheetProtection/>
  <mergeCells count="76">
    <mergeCell ref="B50:R50"/>
    <mergeCell ref="B9:R9"/>
    <mergeCell ref="D31:G31"/>
    <mergeCell ref="I31:K31"/>
    <mergeCell ref="M31:O31"/>
    <mergeCell ref="D25:G25"/>
    <mergeCell ref="I25:K25"/>
    <mergeCell ref="M28:O28"/>
    <mergeCell ref="I28:K28"/>
    <mergeCell ref="D44:G44"/>
    <mergeCell ref="I44:K44"/>
    <mergeCell ref="M44:O44"/>
    <mergeCell ref="M43:O43"/>
    <mergeCell ref="D30:G30"/>
    <mergeCell ref="I30:K30"/>
    <mergeCell ref="M40:O40"/>
    <mergeCell ref="I40:K40"/>
    <mergeCell ref="M32:O32"/>
    <mergeCell ref="D43:G43"/>
    <mergeCell ref="I43:K43"/>
    <mergeCell ref="M22:O22"/>
    <mergeCell ref="M27:O27"/>
    <mergeCell ref="D40:G40"/>
    <mergeCell ref="M42:O42"/>
    <mergeCell ref="D42:G42"/>
    <mergeCell ref="I42:K42"/>
    <mergeCell ref="M34:O34"/>
    <mergeCell ref="M33:O33"/>
    <mergeCell ref="D28:G28"/>
    <mergeCell ref="D29:G29"/>
    <mergeCell ref="I21:K21"/>
    <mergeCell ref="D27:G27"/>
    <mergeCell ref="I27:K27"/>
    <mergeCell ref="D26:G26"/>
    <mergeCell ref="I26:K26"/>
    <mergeCell ref="I29:K29"/>
    <mergeCell ref="D33:G33"/>
    <mergeCell ref="I33:K33"/>
    <mergeCell ref="D32:G32"/>
    <mergeCell ref="I32:K32"/>
    <mergeCell ref="D34:G34"/>
    <mergeCell ref="I34:K34"/>
    <mergeCell ref="M18:O18"/>
    <mergeCell ref="M24:O24"/>
    <mergeCell ref="M26:O26"/>
    <mergeCell ref="M30:O30"/>
    <mergeCell ref="M25:O25"/>
    <mergeCell ref="M23:O23"/>
    <mergeCell ref="M29:O29"/>
    <mergeCell ref="M21:O21"/>
    <mergeCell ref="M17:O17"/>
    <mergeCell ref="D16:G16"/>
    <mergeCell ref="I16:K16"/>
    <mergeCell ref="M16:O16"/>
    <mergeCell ref="D17:G17"/>
    <mergeCell ref="I17:K17"/>
    <mergeCell ref="C13:C14"/>
    <mergeCell ref="D18:G18"/>
    <mergeCell ref="I18:K18"/>
    <mergeCell ref="D24:G24"/>
    <mergeCell ref="I24:K24"/>
    <mergeCell ref="D23:G23"/>
    <mergeCell ref="I23:K23"/>
    <mergeCell ref="D22:G22"/>
    <mergeCell ref="I22:K22"/>
    <mergeCell ref="D21:G21"/>
    <mergeCell ref="A13:A14"/>
    <mergeCell ref="H13:R13"/>
    <mergeCell ref="H12:R12"/>
    <mergeCell ref="C2:R2"/>
    <mergeCell ref="C5:R5"/>
    <mergeCell ref="C3:R3"/>
    <mergeCell ref="C4:R4"/>
    <mergeCell ref="B8:R8"/>
    <mergeCell ref="B10:R10"/>
    <mergeCell ref="B13:B14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</cp:lastModifiedBy>
  <cp:lastPrinted>2010-05-11T08:49:44Z</cp:lastPrinted>
  <dcterms:created xsi:type="dcterms:W3CDTF">2008-10-23T07:29:54Z</dcterms:created>
  <dcterms:modified xsi:type="dcterms:W3CDTF">2010-05-11T08:50:40Z</dcterms:modified>
  <cp:category/>
  <cp:version/>
  <cp:contentType/>
  <cp:contentStatus/>
</cp:coreProperties>
</file>